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září\"/>
    </mc:Choice>
  </mc:AlternateContent>
  <bookViews>
    <workbookView xWindow="0" yWindow="0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pol.rozp'!$A$1:$K$61</definedName>
  </definedNames>
  <calcPr calcId="152511"/>
</workbook>
</file>

<file path=xl/calcChain.xml><?xml version="1.0" encoding="utf-8"?>
<calcChain xmlns="http://schemas.openxmlformats.org/spreadsheetml/2006/main">
  <c r="I25" i="5" l="1"/>
  <c r="I17" i="5"/>
  <c r="I16" i="5"/>
  <c r="I15" i="5"/>
  <c r="K23" i="5" l="1"/>
  <c r="K41" i="5" l="1"/>
  <c r="K40" i="5"/>
  <c r="K50" i="5"/>
  <c r="K44" i="5" l="1"/>
  <c r="K49" i="5" l="1"/>
  <c r="K22" i="5" l="1"/>
  <c r="K39" i="5" l="1"/>
  <c r="K38" i="5"/>
  <c r="K37" i="5"/>
  <c r="K36" i="5"/>
  <c r="K35" i="5"/>
  <c r="E46" i="5" l="1"/>
  <c r="K54" i="5"/>
  <c r="K55" i="5"/>
  <c r="K56" i="5"/>
  <c r="K57" i="5"/>
  <c r="K58" i="5"/>
  <c r="C60" i="5"/>
  <c r="K60" i="5" l="1"/>
  <c r="C52" i="5" l="1"/>
  <c r="K48" i="5"/>
  <c r="K47" i="5"/>
  <c r="K46" i="5"/>
  <c r="K45" i="5"/>
  <c r="K43" i="5"/>
  <c r="K42" i="5"/>
  <c r="C33" i="5"/>
  <c r="K31" i="5"/>
  <c r="K30" i="5"/>
  <c r="K29" i="5"/>
  <c r="K28" i="5"/>
  <c r="K27" i="5"/>
  <c r="C25" i="5"/>
  <c r="K21" i="5"/>
  <c r="K20" i="5"/>
  <c r="K19" i="5"/>
  <c r="K18" i="5"/>
  <c r="K14" i="5"/>
  <c r="K13" i="5"/>
  <c r="K12" i="5"/>
  <c r="K52" i="5" l="1"/>
  <c r="K25" i="5"/>
  <c r="K33" i="5"/>
  <c r="K1" i="5" l="1"/>
</calcChain>
</file>

<file path=xl/sharedStrings.xml><?xml version="1.0" encoding="utf-8"?>
<sst xmlns="http://schemas.openxmlformats.org/spreadsheetml/2006/main" count="206" uniqueCount="158">
  <si>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</si>
  <si>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</si>
  <si>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</si>
  <si>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</si>
  <si>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</si>
  <si>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</si>
  <si>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</si>
  <si>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</si>
  <si>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</si>
  <si>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</si>
  <si>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</si>
  <si>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</si>
  <si>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</si>
  <si>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</si>
  <si>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</si>
  <si>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</si>
  <si>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</si>
  <si>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</si>
  <si>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</si>
  <si>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</si>
  <si>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</si>
  <si>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</si>
  <si>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</si>
  <si>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</si>
  <si>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</si>
  <si>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</si>
  <si>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</si>
  <si>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</si>
  <si>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5</t>
  </si>
  <si>
    <t>Celkem za 5</t>
  </si>
  <si>
    <t>Komunikace</t>
  </si>
  <si>
    <t>Celkem za 6</t>
  </si>
  <si>
    <t>Celkem za 9</t>
  </si>
  <si>
    <t>9</t>
  </si>
  <si>
    <t>Ostatní konstrukce a práce, bourání</t>
  </si>
  <si>
    <t>Poplatky za skládky</t>
  </si>
  <si>
    <t>Cena za objekt [Kč]</t>
  </si>
  <si>
    <t>05-10-01</t>
  </si>
  <si>
    <t>Choťovice - Převýšov, železniční svršek</t>
  </si>
  <si>
    <t>511532111</t>
  </si>
  <si>
    <t>Kolejové lože z kameniva hrubého drceného</t>
  </si>
  <si>
    <t>m3</t>
  </si>
  <si>
    <t>513504111</t>
  </si>
  <si>
    <t>Pročištění kolejového lože bez provozu</t>
  </si>
  <si>
    <t>m</t>
  </si>
  <si>
    <t>ks</t>
  </si>
  <si>
    <t>Pražce želbetonové bezpodkladnicové B91/S1</t>
  </si>
  <si>
    <t>t</t>
  </si>
  <si>
    <t>543141111</t>
  </si>
  <si>
    <t>Směrové a výškové vyrovnání koleje na pražcích z betonu</t>
  </si>
  <si>
    <t>543151111</t>
  </si>
  <si>
    <t>Dočasná směrová a výšková úprava koleje a kolej rozvětvení</t>
  </si>
  <si>
    <t>543191111</t>
  </si>
  <si>
    <t>Směrové a výškové vyrovnání koleje automatickou podbíječkou</t>
  </si>
  <si>
    <t>548925211</t>
  </si>
  <si>
    <t>Tavné svařování kolejnic termitem 4511 průběžné tvaru UIC60</t>
  </si>
  <si>
    <t>51</t>
  </si>
  <si>
    <t>Demontáže</t>
  </si>
  <si>
    <t>525010012</t>
  </si>
  <si>
    <t>Vyjmutí kolejových polí na pražcích dřevěných bez rozebrání</t>
  </si>
  <si>
    <t>525010021</t>
  </si>
  <si>
    <t>Rozebrání kolejových polí na pražcích dřevěných na základně</t>
  </si>
  <si>
    <t>525040012</t>
  </si>
  <si>
    <t>Vyjmutí kolejových polí na pražcích betonových bez rozebrání</t>
  </si>
  <si>
    <t>525040021</t>
  </si>
  <si>
    <t>Rozebrání kolejových polí na pražcích betonových na základně</t>
  </si>
  <si>
    <t>548930012</t>
  </si>
  <si>
    <t>Řezání kolejnic plamenem</t>
  </si>
  <si>
    <t>929595211</t>
  </si>
  <si>
    <t>Úprava stezky do 100mm</t>
  </si>
  <si>
    <t>m2</t>
  </si>
  <si>
    <t>997241511</t>
  </si>
  <si>
    <t>Vodorovné přemístění vybouraných hmot do 7 km</t>
  </si>
  <si>
    <t>997241531</t>
  </si>
  <si>
    <t>997241539</t>
  </si>
  <si>
    <t>Vodorovné přemístění suti ZKD 1 km</t>
  </si>
  <si>
    <t>997241621</t>
  </si>
  <si>
    <t>Naložení a složení vybouraných hmot nebo konstrukcí</t>
  </si>
  <si>
    <t>997241622</t>
  </si>
  <si>
    <t>Naložení a složení suti</t>
  </si>
  <si>
    <t>5663-50</t>
  </si>
  <si>
    <t>5613/0,6*1,01</t>
  </si>
  <si>
    <t>2*5613*0,06065*1,02</t>
  </si>
  <si>
    <t>5613*2/20</t>
  </si>
  <si>
    <t>5613*0,7*2</t>
  </si>
  <si>
    <t>5613*0,645</t>
  </si>
  <si>
    <t>Celkem za 990</t>
  </si>
  <si>
    <t>17-02-99</t>
  </si>
  <si>
    <t>polyetylenové podložky</t>
  </si>
  <si>
    <t>17-02-03</t>
  </si>
  <si>
    <t>železniční pražce betonové</t>
  </si>
  <si>
    <t>17-01-01</t>
  </si>
  <si>
    <t>železniční pražce dřevěné</t>
  </si>
  <si>
    <t>06-13-99</t>
  </si>
  <si>
    <t>hlušina, kamenivo-štěrk</t>
  </si>
  <si>
    <t>17-05-01</t>
  </si>
  <si>
    <t>990</t>
  </si>
  <si>
    <t>2973/0,6*0,27</t>
  </si>
  <si>
    <t>5613/0,6*2*0,0009</t>
  </si>
  <si>
    <t>5613/0,6*2*0,0012</t>
  </si>
  <si>
    <t>(5613-1000)*2,148</t>
  </si>
  <si>
    <t>pryžové podložky</t>
  </si>
  <si>
    <t>9908,7*60%+1000*2,11</t>
  </si>
  <si>
    <t>9908,7*2,035*60%</t>
  </si>
  <si>
    <t>7234*35</t>
  </si>
  <si>
    <t>926924214</t>
  </si>
  <si>
    <t>Betonový kilometrovník</t>
  </si>
  <si>
    <t>926924314</t>
  </si>
  <si>
    <t>Betonový hektometrovník</t>
  </si>
  <si>
    <t>926941222</t>
  </si>
  <si>
    <t>Rychlostník na sloupku s jednou tabulí</t>
  </si>
  <si>
    <t>926941232</t>
  </si>
  <si>
    <t>2363*0,645+3225*0,278</t>
  </si>
  <si>
    <t>2363/0,6*0,27</t>
  </si>
  <si>
    <t>3250/0,6*0,085</t>
  </si>
  <si>
    <t>Předvěstník na sloupku s jednou tabulí</t>
  </si>
  <si>
    <t>Návěst stoupání na sloupku se dvěma tabulemi</t>
  </si>
  <si>
    <t>Lepený izolovaný styk UIC dl 3,5 m</t>
  </si>
  <si>
    <t>5663*2/75+8*2+8</t>
  </si>
  <si>
    <t>Demontáž ukolejnění trakčního stožáru</t>
  </si>
  <si>
    <t>spc</t>
  </si>
  <si>
    <t>nab cena</t>
  </si>
  <si>
    <t>Zajišťovací značky na stožáru TV</t>
  </si>
  <si>
    <t>30</t>
  </si>
  <si>
    <t>926333333</t>
  </si>
  <si>
    <t>Vzdálenostní upozorňovadlo</t>
  </si>
  <si>
    <t>31</t>
  </si>
  <si>
    <t>Stanoviště samostatné předvěsti</t>
  </si>
  <si>
    <t>1</t>
  </si>
  <si>
    <t>2</t>
  </si>
  <si>
    <t>4</t>
  </si>
  <si>
    <t>3</t>
  </si>
  <si>
    <t>7</t>
  </si>
  <si>
    <t>8</t>
  </si>
  <si>
    <t>10</t>
  </si>
  <si>
    <t>11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</si>
  <si>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</si>
  <si>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</si>
  <si>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</si>
  <si>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</si>
  <si>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</si>
  <si>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</si>
  <si>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</si>
  <si>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</si>
  <si>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</si>
  <si>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</si>
  <si>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</si>
  <si>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</si>
  <si>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</si>
  <si>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32</t>
  </si>
  <si>
    <t>Soupis prací</t>
  </si>
  <si>
    <t>Broušení koleje a výhybek</t>
  </si>
  <si>
    <t>521455114 X</t>
  </si>
  <si>
    <r>
      <t xml:space="preserve">Zřízení koleje z kolejových polí z kolejnic UIC60 pražce betonové bezpodkl.  rozdělení u - </t>
    </r>
    <r>
      <rPr>
        <i/>
        <sz val="9"/>
        <rFont val="Arial"/>
        <family val="2"/>
        <charset val="238"/>
      </rPr>
      <t xml:space="preserve">zhotovitel zapracuje vlastní techologii
</t>
    </r>
  </si>
  <si>
    <t>Kolejnice přechodové S49/ UIC  dl. 25m</t>
  </si>
  <si>
    <t>Kolejnice UIC 60     ( 677,4 - 3,02)</t>
  </si>
  <si>
    <r>
      <t xml:space="preserve">Vodorovné přemístění vybouraných hmot do 7 km-                         </t>
    </r>
    <r>
      <rPr>
        <i/>
        <sz val="8"/>
        <rFont val="Arial"/>
        <family val="2"/>
        <charset val="238"/>
      </rPr>
      <t xml:space="preserve">  pr beton na skládku</t>
    </r>
  </si>
  <si>
    <t>Vodorovné přemístění suti do 7 km   ( 11 787*30%)*1,8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</si>
</sst>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/>
      <top/>
      <bottom/>
      <diagonal/>
    </border>
    <border>
      <left/>
      <right style="thin">
        <color indexed="63"/>
      </right>
      <top/>
      <bottom/>
      <diagonal/>
    </border>
  </borders>
  <cellStyleXfs count="1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54">
    <xf numFmtId="0" fontId="0" fillId="0" borderId="0" xfId="0"/>
    <xf numFmtId="49" fontId="16" fillId="0" borderId="4" xfId="2" applyNumberFormat="1" applyFont="1" applyBorder="1" applyAlignment="1" applyProtection="1">
      <alignment horizontal="left" vertical="center"/>
      <protection locked="0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165" fontId="17" fillId="2" borderId="19" xfId="2" applyNumberFormat="1" applyFont="1" applyFill="1" applyBorder="1" applyAlignment="1">
      <alignment vertical="center"/>
    </xf>
    <xf numFmtId="4" fontId="17" fillId="2" borderId="19" xfId="2" applyNumberFormat="1" applyFont="1" applyFill="1" applyBorder="1" applyAlignment="1">
      <alignment vertical="center"/>
    </xf>
    <xf numFmtId="4" fontId="23" fillId="2" borderId="23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24" fillId="0" borderId="24" xfId="0" applyNumberFormat="1" applyFont="1" applyFill="1" applyBorder="1" applyAlignment="1" applyProtection="1">
      <alignment horizontal="center" vertical="center" wrapText="1"/>
    </xf>
    <xf numFmtId="0" fontId="24" fillId="0" borderId="24" xfId="0" applyNumberFormat="1" applyFont="1" applyFill="1" applyBorder="1" applyAlignment="1" applyProtection="1">
      <alignment horizontal="left" vertical="center" wrapText="1"/>
    </xf>
    <xf numFmtId="4" fontId="24" fillId="0" borderId="20" xfId="2" applyNumberFormat="1" applyFont="1" applyBorder="1" applyAlignment="1" applyProtection="1">
      <alignment vertical="center"/>
      <protection locked="0"/>
    </xf>
    <xf numFmtId="165" fontId="24" fillId="0" borderId="0" xfId="2" applyNumberFormat="1" applyFont="1" applyBorder="1" applyAlignment="1" applyProtection="1">
      <alignment vertical="center"/>
      <protection locked="0"/>
    </xf>
    <xf numFmtId="165" fontId="24" fillId="2" borderId="20" xfId="2" applyNumberFormat="1" applyFont="1" applyFill="1" applyBorder="1" applyAlignment="1">
      <alignment vertical="center"/>
    </xf>
    <xf numFmtId="4" fontId="24" fillId="0" borderId="0" xfId="2" applyNumberFormat="1" applyFont="1" applyBorder="1" applyAlignment="1" applyProtection="1">
      <alignment vertical="center"/>
      <protection locked="0"/>
    </xf>
    <xf numFmtId="4" fontId="24" fillId="2" borderId="20" xfId="2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24" xfId="0" applyNumberFormat="1" applyFont="1" applyFill="1" applyBorder="1" applyAlignment="1" applyProtection="1">
      <alignment horizontal="left" vertical="center" wrapText="1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2" borderId="20" xfId="0" applyFont="1" applyFill="1" applyBorder="1" applyAlignment="1">
      <alignment vertical="center"/>
    </xf>
    <xf numFmtId="4" fontId="24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0" fontId="0" fillId="2" borderId="20" xfId="0" applyFill="1" applyBorder="1" applyAlignment="1">
      <alignment vertical="center"/>
    </xf>
    <xf numFmtId="4" fontId="0" fillId="2" borderId="23" xfId="0" applyNumberFormat="1" applyFill="1" applyBorder="1" applyAlignment="1">
      <alignment vertical="center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5" xfId="1" applyNumberFormat="1" applyFont="1" applyFill="1" applyBorder="1" applyAlignment="1" applyProtection="1">
      <alignment vertical="center"/>
      <protection locked="0"/>
    </xf>
    <xf numFmtId="4" fontId="17" fillId="2" borderId="26" xfId="2" applyNumberFormat="1" applyFont="1" applyFill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2" borderId="2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4" fontId="0" fillId="0" borderId="0" xfId="0" applyNumberFormat="1" applyBorder="1" applyAlignment="1">
      <alignment vertical="center"/>
    </xf>
    <xf numFmtId="49" fontId="24" fillId="0" borderId="0" xfId="2" applyNumberFormat="1" applyFont="1" applyBorder="1" applyAlignment="1" applyProtection="1">
      <alignment horizontal="center" vertical="center"/>
      <protection locked="0"/>
    </xf>
    <xf numFmtId="0" fontId="23" fillId="0" borderId="20" xfId="0" applyFont="1" applyBorder="1" applyAlignment="1">
      <alignment vertical="center"/>
    </xf>
    <xf numFmtId="0" fontId="23" fillId="2" borderId="23" xfId="0" applyFont="1" applyFill="1" applyBorder="1" applyAlignment="1">
      <alignment vertical="center"/>
    </xf>
    <xf numFmtId="0" fontId="6" fillId="2" borderId="27" xfId="1" applyFont="1" applyFill="1" applyBorder="1" applyAlignment="1" applyProtection="1">
      <alignment vertical="center"/>
      <protection locked="0"/>
    </xf>
    <xf numFmtId="49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horizontal="center" vertical="center"/>
      <protection locked="0"/>
    </xf>
    <xf numFmtId="4" fontId="6" fillId="2" borderId="28" xfId="1" applyNumberFormat="1" applyFont="1" applyFill="1" applyBorder="1" applyAlignment="1" applyProtection="1">
      <alignment horizontal="right" vertical="center"/>
      <protection locked="0"/>
    </xf>
    <xf numFmtId="165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9" xfId="1" applyNumberFormat="1" applyFont="1" applyFill="1" applyBorder="1" applyAlignment="1" applyProtection="1">
      <alignment vertical="center"/>
      <protection locked="0"/>
    </xf>
    <xf numFmtId="49" fontId="0" fillId="0" borderId="0" xfId="0" applyNumberFormat="1" applyBorder="1" applyAlignment="1">
      <alignment horizontal="center" vertical="center"/>
    </xf>
    <xf numFmtId="49" fontId="23" fillId="0" borderId="0" xfId="0" applyNumberFormat="1" applyFont="1" applyBorder="1" applyAlignment="1">
      <alignment horizontal="center" vertical="center"/>
    </xf>
    <xf numFmtId="49" fontId="24" fillId="0" borderId="20" xfId="2" applyNumberFormat="1" applyFont="1" applyBorder="1" applyAlignment="1" applyProtection="1">
      <alignment horizontal="left"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165" fontId="27" fillId="0" borderId="0" xfId="2" applyNumberFormat="1" applyFont="1" applyBorder="1" applyAlignment="1" applyProtection="1">
      <alignment vertical="center"/>
      <protection locked="0"/>
    </xf>
    <xf numFmtId="165" fontId="27" fillId="2" borderId="20" xfId="2" applyNumberFormat="1" applyFont="1" applyFill="1" applyBorder="1" applyAlignment="1">
      <alignment vertical="center"/>
    </xf>
    <xf numFmtId="4" fontId="27" fillId="0" borderId="0" xfId="2" applyNumberFormat="1" applyFont="1" applyBorder="1" applyAlignment="1" applyProtection="1">
      <alignment vertical="center"/>
      <protection locked="0"/>
    </xf>
    <xf numFmtId="4" fontId="27" fillId="2" borderId="20" xfId="2" applyNumberFormat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2" fillId="0" borderId="21" xfId="0" applyFont="1" applyFill="1" applyBorder="1" applyAlignment="1" applyProtection="1">
      <alignment horizontal="lef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26" fillId="0" borderId="24" xfId="0" applyNumberFormat="1" applyFont="1" applyFill="1" applyBorder="1" applyAlignment="1" applyProtection="1">
      <alignment horizontal="center" vertical="center" wrapText="1"/>
    </xf>
    <xf numFmtId="0" fontId="24" fillId="0" borderId="24" xfId="0" applyNumberFormat="1" applyFont="1" applyFill="1" applyBorder="1" applyAlignment="1" applyProtection="1">
      <alignment horizontal="right" vertical="center" wrapText="1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0" fontId="23" fillId="0" borderId="15" xfId="0" applyFont="1" applyBorder="1" applyAlignment="1">
      <alignment horizontal="center" vertical="center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4" fillId="0" borderId="20" xfId="0" applyNumberFormat="1" applyFont="1" applyFill="1" applyBorder="1" applyAlignment="1" applyProtection="1">
      <alignment horizontal="left" vertical="top" wrapText="1"/>
    </xf>
    <xf numFmtId="49" fontId="16" fillId="0" borderId="22" xfId="2" applyNumberFormat="1" applyFont="1" applyBorder="1" applyAlignment="1" applyProtection="1">
      <alignment horizontal="center" vertical="center"/>
      <protection locked="0"/>
    </xf>
    <xf numFmtId="49" fontId="24" fillId="0" borderId="15" xfId="2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6" fillId="2" borderId="18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24" fillId="0" borderId="0" xfId="2" applyNumberFormat="1" applyFont="1" applyBorder="1" applyAlignment="1" applyProtection="1">
      <alignment horizontal="center" vertical="center"/>
      <protection locked="0"/>
    </xf>
    <xf numFmtId="2" fontId="24" fillId="0" borderId="20" xfId="2" applyNumberFormat="1" applyFont="1" applyBorder="1" applyAlignment="1" applyProtection="1">
      <alignment vertical="center"/>
      <protection locked="0"/>
    </xf>
    <xf numFmtId="2" fontId="24" fillId="0" borderId="0" xfId="2" applyNumberFormat="1" applyFont="1" applyBorder="1" applyAlignment="1" applyProtection="1">
      <alignment vertical="center"/>
      <protection locked="0"/>
    </xf>
    <xf numFmtId="2" fontId="24" fillId="2" borderId="20" xfId="2" applyNumberFormat="1" applyFont="1" applyFill="1" applyBorder="1" applyAlignment="1">
      <alignment vertical="center"/>
    </xf>
    <xf numFmtId="2" fontId="24" fillId="2" borderId="23" xfId="2" applyNumberFormat="1" applyFont="1" applyFill="1" applyBorder="1" applyAlignment="1">
      <alignment vertical="center"/>
    </xf>
    <xf numFmtId="2" fontId="23" fillId="0" borderId="0" xfId="0" applyNumberFormat="1" applyFont="1" applyAlignment="1">
      <alignment vertical="center"/>
    </xf>
    <xf numFmtId="2" fontId="31" fillId="0" borderId="0" xfId="0" applyNumberFormat="1" applyFont="1" applyAlignment="1">
      <alignment vertical="center"/>
    </xf>
    <xf numFmtId="1" fontId="24" fillId="0" borderId="0" xfId="2" applyNumberFormat="1" applyFont="1" applyBorder="1" applyAlignment="1" applyProtection="1">
      <alignment horizontal="center" vertical="center"/>
      <protection locked="0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4" fillId="0" borderId="31" xfId="0" applyNumberFormat="1" applyFont="1" applyFill="1" applyBorder="1" applyAlignment="1" applyProtection="1">
      <alignment horizontal="center" vertical="center" wrapText="1"/>
    </xf>
    <xf numFmtId="49" fontId="24" fillId="0" borderId="30" xfId="2" applyNumberFormat="1" applyFont="1" applyBorder="1" applyAlignment="1" applyProtection="1">
      <alignment horizontal="center" vertical="center"/>
      <protection locked="0"/>
    </xf>
    <xf numFmtId="0" fontId="24" fillId="0" borderId="32" xfId="0" applyNumberFormat="1" applyFont="1" applyFill="1" applyBorder="1" applyAlignment="1" applyProtection="1">
      <alignment horizontal="center" vertical="center" wrapText="1"/>
    </xf>
    <xf numFmtId="0" fontId="24" fillId="0" borderId="20" xfId="0" applyNumberFormat="1" applyFont="1" applyFill="1" applyBorder="1" applyAlignment="1" applyProtection="1">
      <alignment horizontal="left" vertical="center" wrapText="1"/>
    </xf>
    <xf numFmtId="2" fontId="24" fillId="0" borderId="20" xfId="2" applyNumberFormat="1" applyFont="1" applyBorder="1" applyAlignment="1" applyProtection="1">
      <alignment horizontal="left" vertical="center"/>
      <protection locked="0"/>
    </xf>
    <xf numFmtId="2" fontId="24" fillId="0" borderId="24" xfId="0" applyNumberFormat="1" applyFont="1" applyFill="1" applyBorder="1" applyAlignment="1" applyProtection="1">
      <alignment horizontal="center" vertical="center" wrapText="1"/>
    </xf>
    <xf numFmtId="2" fontId="24" fillId="0" borderId="24" xfId="0" applyNumberFormat="1" applyFont="1" applyFill="1" applyBorder="1" applyAlignment="1" applyProtection="1">
      <alignment horizontal="left" vertical="top" wrapText="1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</cellXfs>
  <cellStyles count="15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zoomScaleNormal="100" zoomScaleSheetLayoutView="100" workbookViewId="0">
      <selection activeCell="K1" sqref="K1"/>
    </sheetView>
  </sheetViews>
  <sheetFormatPr defaultRowHeight="15" x14ac:dyDescent="0.25"/>
  <cols>
    <col min="1" max="1" width="5.140625" style="9" customWidth="1"/>
    <col min="2" max="2" width="12.85546875" style="9" customWidth="1"/>
    <col min="3" max="3" width="48.5703125" style="9" customWidth="1"/>
    <col min="4" max="4" width="9.140625" style="9"/>
    <col min="5" max="5" width="9.85546875" style="9" bestFit="1" customWidth="1"/>
    <col min="6" max="6" width="9.140625" style="9"/>
    <col min="7" max="7" width="9.42578125" style="9" customWidth="1"/>
    <col min="8" max="8" width="9.28515625" style="9" customWidth="1"/>
    <col min="9" max="9" width="9" style="9" customWidth="1"/>
    <col min="10" max="10" width="11" style="9" customWidth="1"/>
    <col min="11" max="11" width="21.42578125" style="9" customWidth="1"/>
    <col min="12" max="12" width="9.140625" style="9"/>
    <col min="13" max="13" width="9.140625" style="141"/>
    <col min="14" max="16384" width="9.140625" style="9"/>
  </cols>
  <sheetData>
    <row r="1" spans="1:13" ht="20.25" thickTop="1" thickBot="1" x14ac:dyDescent="0.3">
      <c r="A1" s="66" t="s">
        <v>8</v>
      </c>
      <c r="B1" s="67"/>
      <c r="C1" s="67"/>
      <c r="D1" s="68"/>
      <c r="E1" s="69"/>
      <c r="F1" s="69"/>
      <c r="G1" s="69"/>
      <c r="H1" s="70" t="s">
        <v>9</v>
      </c>
      <c r="I1" s="152" t="s">
        <v>0</v>
      </c>
      <c r="J1" s="153"/>
      <c r="K1" s="71">
        <f>SUM(I11:I492,K11:K492)/2</f>
        <v>0</v>
      </c>
    </row>
    <row r="2" spans="1:13" ht="16.5" thickTop="1" thickBot="1" x14ac:dyDescent="0.3">
      <c r="A2" s="73" t="s">
        <v>150</v>
      </c>
      <c r="B2" s="73"/>
      <c r="C2" s="74"/>
      <c r="D2" s="75"/>
      <c r="E2" s="76"/>
      <c r="F2" s="77"/>
      <c r="G2" s="75"/>
      <c r="H2" s="75"/>
      <c r="I2" s="75"/>
      <c r="J2" s="76"/>
      <c r="K2" s="78" t="s">
        <v>36</v>
      </c>
    </row>
    <row r="3" spans="1:13" x14ac:dyDescent="0.25">
      <c r="A3" s="79" t="s">
        <v>1</v>
      </c>
      <c r="B3" s="67"/>
      <c r="C3" s="80" t="s">
        <v>2</v>
      </c>
      <c r="D3" s="81"/>
      <c r="E3" s="82"/>
      <c r="F3" s="83"/>
      <c r="G3" s="81"/>
      <c r="H3" s="81"/>
      <c r="I3" s="67" t="s">
        <v>10</v>
      </c>
      <c r="J3" s="84" t="s">
        <v>26</v>
      </c>
      <c r="K3" s="82"/>
    </row>
    <row r="4" spans="1:13" x14ac:dyDescent="0.25">
      <c r="A4" s="79" t="s">
        <v>4</v>
      </c>
      <c r="B4" s="67"/>
      <c r="C4" s="85" t="s">
        <v>38</v>
      </c>
      <c r="D4" s="81"/>
      <c r="E4" s="82"/>
      <c r="F4" s="83"/>
      <c r="G4" s="81"/>
      <c r="H4" s="81"/>
      <c r="I4" s="79" t="s">
        <v>11</v>
      </c>
      <c r="J4" s="86" t="s">
        <v>37</v>
      </c>
      <c r="K4" s="82"/>
    </row>
    <row r="5" spans="1:13" ht="15.75" thickBot="1" x14ac:dyDescent="0.3">
      <c r="A5" s="87" t="s">
        <v>3</v>
      </c>
      <c r="B5" s="79"/>
      <c r="C5" s="88" t="s">
        <v>26</v>
      </c>
      <c r="D5" s="81"/>
      <c r="E5" s="82"/>
      <c r="F5" s="83"/>
      <c r="G5" s="81"/>
      <c r="H5" s="81"/>
      <c r="I5" s="67" t="s">
        <v>12</v>
      </c>
      <c r="J5" s="89"/>
      <c r="K5" s="90" t="s">
        <v>26</v>
      </c>
    </row>
    <row r="6" spans="1:13" x14ac:dyDescent="0.25">
      <c r="A6" s="91" t="s">
        <v>13</v>
      </c>
      <c r="B6" s="92"/>
      <c r="C6" s="92"/>
      <c r="D6" s="92"/>
      <c r="E6" s="93"/>
      <c r="F6" s="94"/>
      <c r="G6" s="92"/>
      <c r="H6" s="95" t="s">
        <v>14</v>
      </c>
      <c r="I6" s="95"/>
      <c r="J6" s="95"/>
      <c r="K6" s="96"/>
    </row>
    <row r="7" spans="1:13" x14ac:dyDescent="0.25">
      <c r="A7" s="97" t="s">
        <v>7</v>
      </c>
      <c r="B7" s="98" t="s">
        <v>15</v>
      </c>
      <c r="C7" s="99"/>
      <c r="D7" s="98" t="s">
        <v>16</v>
      </c>
      <c r="E7" s="100"/>
      <c r="F7" s="101" t="s">
        <v>17</v>
      </c>
      <c r="G7" s="98" t="s">
        <v>18</v>
      </c>
      <c r="H7" s="102" t="s">
        <v>19</v>
      </c>
      <c r="I7" s="103"/>
      <c r="J7" s="102" t="s">
        <v>20</v>
      </c>
      <c r="K7" s="104"/>
    </row>
    <row r="8" spans="1:13" x14ac:dyDescent="0.25">
      <c r="A8" s="105" t="s">
        <v>21</v>
      </c>
      <c r="B8" s="106" t="s">
        <v>22</v>
      </c>
      <c r="C8" s="106" t="s">
        <v>23</v>
      </c>
      <c r="D8" s="106" t="s">
        <v>24</v>
      </c>
      <c r="E8" s="107" t="s">
        <v>5</v>
      </c>
      <c r="F8" s="108" t="s">
        <v>25</v>
      </c>
      <c r="G8" s="106" t="s">
        <v>25</v>
      </c>
      <c r="H8" s="109" t="s">
        <v>17</v>
      </c>
      <c r="I8" s="106" t="s">
        <v>6</v>
      </c>
      <c r="J8" s="109" t="s">
        <v>17</v>
      </c>
      <c r="K8" s="110" t="s">
        <v>6</v>
      </c>
    </row>
    <row r="9" spans="1:13" ht="15.75" thickBot="1" x14ac:dyDescent="0.3">
      <c r="A9" s="111"/>
      <c r="B9" s="112">
        <v>1</v>
      </c>
      <c r="C9" s="112">
        <v>2</v>
      </c>
      <c r="D9" s="112">
        <v>3</v>
      </c>
      <c r="E9" s="112">
        <v>4</v>
      </c>
      <c r="F9" s="113">
        <v>5</v>
      </c>
      <c r="G9" s="112">
        <v>6</v>
      </c>
      <c r="H9" s="112">
        <v>7</v>
      </c>
      <c r="I9" s="112">
        <v>8</v>
      </c>
      <c r="J9" s="113">
        <v>9</v>
      </c>
      <c r="K9" s="114">
        <v>10</v>
      </c>
    </row>
    <row r="10" spans="1:13" x14ac:dyDescent="0.25">
      <c r="A10" s="115"/>
      <c r="B10" s="115"/>
      <c r="C10" s="115"/>
      <c r="D10" s="115"/>
      <c r="E10" s="115"/>
      <c r="F10" s="115"/>
      <c r="G10" s="115"/>
      <c r="H10" s="115"/>
      <c r="I10" s="115"/>
      <c r="J10" s="115"/>
      <c r="K10" s="115"/>
    </row>
    <row r="11" spans="1:13" x14ac:dyDescent="0.25">
      <c r="A11" s="126" t="s">
        <v>27</v>
      </c>
      <c r="B11" s="1" t="s">
        <v>28</v>
      </c>
      <c r="C11" s="2" t="s">
        <v>30</v>
      </c>
      <c r="D11" s="3"/>
      <c r="E11" s="4"/>
      <c r="F11" s="5"/>
      <c r="G11" s="6"/>
      <c r="H11" s="3"/>
      <c r="I11" s="7"/>
      <c r="J11" s="3"/>
      <c r="K11" s="8"/>
    </row>
    <row r="12" spans="1:13" s="17" customFormat="1" ht="12" x14ac:dyDescent="0.25">
      <c r="A12" s="127" t="s">
        <v>128</v>
      </c>
      <c r="B12" s="10" t="s">
        <v>39</v>
      </c>
      <c r="C12" s="11" t="s">
        <v>40</v>
      </c>
      <c r="D12" s="10" t="s">
        <v>41</v>
      </c>
      <c r="E12" s="12">
        <v>3536</v>
      </c>
      <c r="F12" s="13"/>
      <c r="G12" s="14"/>
      <c r="H12" s="15"/>
      <c r="I12" s="16"/>
      <c r="J12" s="15"/>
      <c r="K12" s="8">
        <f t="shared" ref="K12:K23" si="0">E12*J12</f>
        <v>0</v>
      </c>
      <c r="M12" s="141" t="s">
        <v>102</v>
      </c>
    </row>
    <row r="13" spans="1:13" s="17" customFormat="1" ht="12" x14ac:dyDescent="0.25">
      <c r="A13" s="127" t="s">
        <v>129</v>
      </c>
      <c r="B13" s="10" t="s">
        <v>42</v>
      </c>
      <c r="C13" s="11" t="s">
        <v>43</v>
      </c>
      <c r="D13" s="10" t="s">
        <v>41</v>
      </c>
      <c r="E13" s="12">
        <v>11787</v>
      </c>
      <c r="F13" s="13"/>
      <c r="G13" s="14"/>
      <c r="H13" s="15"/>
      <c r="I13" s="16"/>
      <c r="J13" s="15"/>
      <c r="K13" s="8">
        <f t="shared" si="0"/>
        <v>0</v>
      </c>
      <c r="M13" s="141" t="s">
        <v>100</v>
      </c>
    </row>
    <row r="14" spans="1:13" s="17" customFormat="1" ht="35.25" customHeight="1" x14ac:dyDescent="0.25">
      <c r="A14" s="127" t="s">
        <v>131</v>
      </c>
      <c r="B14" s="150" t="s">
        <v>152</v>
      </c>
      <c r="C14" s="151" t="s">
        <v>153</v>
      </c>
      <c r="D14" s="19" t="s">
        <v>44</v>
      </c>
      <c r="E14" s="12">
        <v>5613</v>
      </c>
      <c r="F14" s="13"/>
      <c r="G14" s="14"/>
      <c r="H14" s="15"/>
      <c r="I14" s="16"/>
      <c r="J14" s="15"/>
      <c r="K14" s="8">
        <f t="shared" si="0"/>
        <v>0</v>
      </c>
      <c r="M14" s="141" t="s">
        <v>80</v>
      </c>
    </row>
    <row r="15" spans="1:13" s="17" customFormat="1" ht="12" x14ac:dyDescent="0.25">
      <c r="A15" s="127" t="s">
        <v>130</v>
      </c>
      <c r="B15" s="116" t="s">
        <v>120</v>
      </c>
      <c r="C15" s="18" t="s">
        <v>46</v>
      </c>
      <c r="D15" s="19" t="s">
        <v>45</v>
      </c>
      <c r="E15" s="12">
        <v>9355</v>
      </c>
      <c r="F15" s="13"/>
      <c r="G15" s="14"/>
      <c r="H15" s="15"/>
      <c r="I15" s="16">
        <f>E15*H15</f>
        <v>0</v>
      </c>
      <c r="J15" s="15"/>
      <c r="K15" s="8"/>
      <c r="M15" s="141" t="s">
        <v>81</v>
      </c>
    </row>
    <row r="16" spans="1:13" s="17" customFormat="1" ht="12" x14ac:dyDescent="0.25">
      <c r="A16" s="127" t="s">
        <v>28</v>
      </c>
      <c r="B16" s="10" t="s">
        <v>120</v>
      </c>
      <c r="C16" s="18" t="s">
        <v>155</v>
      </c>
      <c r="D16" s="19" t="s">
        <v>47</v>
      </c>
      <c r="E16" s="12">
        <v>674.38</v>
      </c>
      <c r="F16" s="13"/>
      <c r="G16" s="14"/>
      <c r="H16" s="15"/>
      <c r="I16" s="16">
        <f>E16*H16</f>
        <v>0</v>
      </c>
      <c r="J16" s="15"/>
      <c r="K16" s="8"/>
      <c r="M16" s="141" t="s">
        <v>82</v>
      </c>
    </row>
    <row r="17" spans="1:13" s="17" customFormat="1" ht="12" x14ac:dyDescent="0.25">
      <c r="A17" s="127"/>
      <c r="B17" s="10" t="s">
        <v>120</v>
      </c>
      <c r="C17" s="18" t="s">
        <v>154</v>
      </c>
      <c r="D17" s="19" t="s">
        <v>45</v>
      </c>
      <c r="E17" s="12">
        <v>2</v>
      </c>
      <c r="F17" s="13"/>
      <c r="G17" s="14"/>
      <c r="H17" s="15"/>
      <c r="I17" s="16">
        <f>E17*H17</f>
        <v>0</v>
      </c>
      <c r="J17" s="15"/>
      <c r="K17" s="8"/>
      <c r="M17" s="141"/>
    </row>
    <row r="18" spans="1:13" s="17" customFormat="1" ht="12" x14ac:dyDescent="0.25">
      <c r="A18" s="127" t="s">
        <v>132</v>
      </c>
      <c r="B18" s="10" t="s">
        <v>48</v>
      </c>
      <c r="C18" s="11" t="s">
        <v>49</v>
      </c>
      <c r="D18" s="10" t="s">
        <v>44</v>
      </c>
      <c r="E18" s="12">
        <v>5663</v>
      </c>
      <c r="F18" s="13"/>
      <c r="G18" s="14"/>
      <c r="H18" s="15"/>
      <c r="I18" s="16"/>
      <c r="J18" s="15"/>
      <c r="K18" s="8">
        <f t="shared" si="0"/>
        <v>0</v>
      </c>
      <c r="M18" s="141"/>
    </row>
    <row r="19" spans="1:13" s="17" customFormat="1" ht="24" x14ac:dyDescent="0.25">
      <c r="A19" s="127" t="s">
        <v>133</v>
      </c>
      <c r="B19" s="10" t="s">
        <v>50</v>
      </c>
      <c r="C19" s="11" t="s">
        <v>51</v>
      </c>
      <c r="D19" s="20" t="s">
        <v>44</v>
      </c>
      <c r="E19" s="12">
        <v>5663</v>
      </c>
      <c r="F19" s="21"/>
      <c r="G19" s="22"/>
      <c r="H19" s="21"/>
      <c r="I19" s="22"/>
      <c r="J19" s="23"/>
      <c r="K19" s="8">
        <f t="shared" si="0"/>
        <v>0</v>
      </c>
      <c r="M19" s="141"/>
    </row>
    <row r="20" spans="1:13" s="17" customFormat="1" ht="24" x14ac:dyDescent="0.25">
      <c r="A20" s="127" t="s">
        <v>33</v>
      </c>
      <c r="B20" s="10" t="s">
        <v>52</v>
      </c>
      <c r="C20" s="11" t="s">
        <v>53</v>
      </c>
      <c r="D20" s="10" t="s">
        <v>44</v>
      </c>
      <c r="E20" s="12">
        <v>5663</v>
      </c>
      <c r="F20" s="21"/>
      <c r="G20" s="22"/>
      <c r="H20" s="21"/>
      <c r="I20" s="22"/>
      <c r="J20" s="23"/>
      <c r="K20" s="8">
        <f t="shared" si="0"/>
        <v>0</v>
      </c>
      <c r="M20" s="141"/>
    </row>
    <row r="21" spans="1:13" s="17" customFormat="1" ht="24" x14ac:dyDescent="0.25">
      <c r="A21" s="127" t="s">
        <v>134</v>
      </c>
      <c r="B21" s="10" t="s">
        <v>54</v>
      </c>
      <c r="C21" s="11" t="s">
        <v>55</v>
      </c>
      <c r="D21" s="20" t="s">
        <v>45</v>
      </c>
      <c r="E21" s="40">
        <v>175</v>
      </c>
      <c r="F21" s="21"/>
      <c r="G21" s="22"/>
      <c r="H21" s="21"/>
      <c r="I21" s="22"/>
      <c r="J21" s="23"/>
      <c r="K21" s="8">
        <f t="shared" si="0"/>
        <v>0</v>
      </c>
      <c r="M21" s="141" t="s">
        <v>118</v>
      </c>
    </row>
    <row r="22" spans="1:13" s="17" customFormat="1" ht="12" x14ac:dyDescent="0.25">
      <c r="A22" s="127" t="s">
        <v>135</v>
      </c>
      <c r="B22" s="121">
        <v>546551031</v>
      </c>
      <c r="C22" s="122" t="s">
        <v>117</v>
      </c>
      <c r="D22" s="39" t="s">
        <v>45</v>
      </c>
      <c r="E22" s="40">
        <v>4</v>
      </c>
      <c r="F22" s="41"/>
      <c r="G22" s="42"/>
      <c r="H22" s="41"/>
      <c r="I22" s="42"/>
      <c r="J22" s="23"/>
      <c r="K22" s="8">
        <f t="shared" si="0"/>
        <v>0</v>
      </c>
      <c r="M22" s="141"/>
    </row>
    <row r="23" spans="1:13" s="17" customFormat="1" ht="12" x14ac:dyDescent="0.25">
      <c r="A23" s="127"/>
      <c r="B23" s="121" t="s">
        <v>121</v>
      </c>
      <c r="C23" s="148" t="s">
        <v>151</v>
      </c>
      <c r="D23" s="39" t="s">
        <v>44</v>
      </c>
      <c r="E23" s="40">
        <v>5663</v>
      </c>
      <c r="F23" s="41"/>
      <c r="G23" s="42"/>
      <c r="H23" s="41"/>
      <c r="I23" s="42"/>
      <c r="J23" s="23"/>
      <c r="K23" s="8">
        <f t="shared" si="0"/>
        <v>0</v>
      </c>
      <c r="M23" s="141"/>
    </row>
    <row r="24" spans="1:13" x14ac:dyDescent="0.25">
      <c r="A24" s="128"/>
      <c r="B24" s="24"/>
      <c r="C24" s="25"/>
      <c r="D24" s="24"/>
      <c r="E24" s="26"/>
      <c r="F24" s="24"/>
      <c r="G24" s="27"/>
      <c r="H24" s="24"/>
      <c r="I24" s="27"/>
      <c r="J24" s="24"/>
      <c r="K24" s="28"/>
    </row>
    <row r="25" spans="1:13" x14ac:dyDescent="0.25">
      <c r="A25" s="129"/>
      <c r="B25" s="29" t="s">
        <v>29</v>
      </c>
      <c r="C25" s="30" t="str">
        <f>C11</f>
        <v>Komunikace</v>
      </c>
      <c r="D25" s="31"/>
      <c r="E25" s="32"/>
      <c r="F25" s="33"/>
      <c r="G25" s="34"/>
      <c r="H25" s="35"/>
      <c r="I25" s="34">
        <f>SUM(I12:I24)</f>
        <v>0</v>
      </c>
      <c r="J25" s="36"/>
      <c r="K25" s="37">
        <f>SUM(K11:K24)</f>
        <v>0</v>
      </c>
    </row>
    <row r="26" spans="1:13" x14ac:dyDescent="0.25">
      <c r="A26" s="126" t="s">
        <v>27</v>
      </c>
      <c r="B26" s="1" t="s">
        <v>56</v>
      </c>
      <c r="C26" s="2" t="s">
        <v>57</v>
      </c>
      <c r="D26" s="3"/>
      <c r="E26" s="4"/>
      <c r="F26" s="5"/>
      <c r="G26" s="6"/>
      <c r="H26" s="3"/>
      <c r="I26" s="7"/>
      <c r="J26" s="3"/>
      <c r="K26" s="38"/>
    </row>
    <row r="27" spans="1:13" s="44" customFormat="1" ht="12" x14ac:dyDescent="0.25">
      <c r="A27" s="123">
        <v>12</v>
      </c>
      <c r="B27" s="10" t="s">
        <v>58</v>
      </c>
      <c r="C27" s="11" t="s">
        <v>59</v>
      </c>
      <c r="D27" s="39" t="s">
        <v>44</v>
      </c>
      <c r="E27" s="40">
        <v>3250</v>
      </c>
      <c r="F27" s="41"/>
      <c r="G27" s="42"/>
      <c r="H27" s="41"/>
      <c r="I27" s="42"/>
      <c r="J27" s="43"/>
      <c r="K27" s="8">
        <f>E27*J27</f>
        <v>0</v>
      </c>
      <c r="M27" s="141"/>
    </row>
    <row r="28" spans="1:13" s="44" customFormat="1" ht="24" x14ac:dyDescent="0.25">
      <c r="A28" s="123">
        <v>13</v>
      </c>
      <c r="B28" s="10" t="s">
        <v>60</v>
      </c>
      <c r="C28" s="11" t="s">
        <v>61</v>
      </c>
      <c r="D28" s="10" t="s">
        <v>44</v>
      </c>
      <c r="E28" s="40">
        <v>3250</v>
      </c>
      <c r="F28" s="41"/>
      <c r="G28" s="42"/>
      <c r="H28" s="41"/>
      <c r="I28" s="42"/>
      <c r="J28" s="43"/>
      <c r="K28" s="8">
        <f t="shared" ref="K28:K31" si="1">E28*J28</f>
        <v>0</v>
      </c>
      <c r="M28" s="141"/>
    </row>
    <row r="29" spans="1:13" s="44" customFormat="1" ht="24" x14ac:dyDescent="0.25">
      <c r="A29" s="123">
        <v>14</v>
      </c>
      <c r="B29" s="10" t="s">
        <v>62</v>
      </c>
      <c r="C29" s="11" t="s">
        <v>63</v>
      </c>
      <c r="D29" s="39" t="s">
        <v>44</v>
      </c>
      <c r="E29" s="40">
        <v>2363</v>
      </c>
      <c r="F29" s="41"/>
      <c r="G29" s="42"/>
      <c r="H29" s="41"/>
      <c r="I29" s="42"/>
      <c r="J29" s="43"/>
      <c r="K29" s="8">
        <f t="shared" si="1"/>
        <v>0</v>
      </c>
      <c r="M29" s="142"/>
    </row>
    <row r="30" spans="1:13" s="44" customFormat="1" ht="24" x14ac:dyDescent="0.25">
      <c r="A30" s="123">
        <v>15</v>
      </c>
      <c r="B30" s="10" t="s">
        <v>64</v>
      </c>
      <c r="C30" s="11" t="s">
        <v>65</v>
      </c>
      <c r="D30" s="10" t="s">
        <v>44</v>
      </c>
      <c r="E30" s="40">
        <v>2363</v>
      </c>
      <c r="F30" s="41"/>
      <c r="G30" s="42"/>
      <c r="H30" s="41"/>
      <c r="I30" s="42"/>
      <c r="J30" s="43"/>
      <c r="K30" s="8">
        <f t="shared" si="1"/>
        <v>0</v>
      </c>
      <c r="M30" s="141"/>
    </row>
    <row r="31" spans="1:13" s="44" customFormat="1" ht="15" customHeight="1" x14ac:dyDescent="0.25">
      <c r="A31" s="123">
        <v>16</v>
      </c>
      <c r="B31" s="10" t="s">
        <v>66</v>
      </c>
      <c r="C31" s="11" t="s">
        <v>67</v>
      </c>
      <c r="D31" s="39" t="s">
        <v>45</v>
      </c>
      <c r="E31" s="40">
        <v>562</v>
      </c>
      <c r="F31" s="41"/>
      <c r="G31" s="42"/>
      <c r="H31" s="41"/>
      <c r="I31" s="42"/>
      <c r="J31" s="43"/>
      <c r="K31" s="8">
        <f t="shared" si="1"/>
        <v>0</v>
      </c>
      <c r="M31" s="141" t="s">
        <v>83</v>
      </c>
    </row>
    <row r="32" spans="1:13" x14ac:dyDescent="0.25">
      <c r="A32" s="128"/>
      <c r="B32" s="24"/>
      <c r="C32" s="25"/>
      <c r="D32" s="24"/>
      <c r="E32" s="26"/>
      <c r="F32" s="24"/>
      <c r="G32" s="27"/>
      <c r="H32" s="24"/>
      <c r="I32" s="27"/>
      <c r="J32" s="24"/>
      <c r="K32" s="28"/>
    </row>
    <row r="33" spans="1:14" x14ac:dyDescent="0.25">
      <c r="A33" s="129"/>
      <c r="B33" s="29" t="s">
        <v>31</v>
      </c>
      <c r="C33" s="30" t="str">
        <f>C26</f>
        <v>Demontáže</v>
      </c>
      <c r="D33" s="31"/>
      <c r="E33" s="32"/>
      <c r="F33" s="33"/>
      <c r="G33" s="34"/>
      <c r="H33" s="35"/>
      <c r="I33" s="34"/>
      <c r="J33" s="36"/>
      <c r="K33" s="37">
        <f>SUM(K27:K32)</f>
        <v>0</v>
      </c>
    </row>
    <row r="34" spans="1:14" x14ac:dyDescent="0.25">
      <c r="A34" s="126" t="s">
        <v>27</v>
      </c>
      <c r="B34" s="1" t="s">
        <v>33</v>
      </c>
      <c r="C34" s="2" t="s">
        <v>34</v>
      </c>
      <c r="D34" s="3"/>
      <c r="E34" s="4"/>
      <c r="F34" s="5"/>
      <c r="G34" s="6"/>
      <c r="H34" s="3"/>
      <c r="I34" s="7"/>
      <c r="J34" s="3"/>
      <c r="K34" s="38"/>
    </row>
    <row r="35" spans="1:14" s="44" customFormat="1" ht="12" x14ac:dyDescent="0.25">
      <c r="A35" s="127" t="s">
        <v>136</v>
      </c>
      <c r="B35" s="10" t="s">
        <v>105</v>
      </c>
      <c r="C35" s="11" t="s">
        <v>106</v>
      </c>
      <c r="D35" s="10" t="s">
        <v>45</v>
      </c>
      <c r="E35" s="12">
        <v>6</v>
      </c>
      <c r="F35" s="62"/>
      <c r="G35" s="63"/>
      <c r="H35" s="64"/>
      <c r="I35" s="65"/>
      <c r="J35" s="117"/>
      <c r="K35" s="8">
        <f t="shared" ref="K35:K41" si="2">E35*J35</f>
        <v>0</v>
      </c>
      <c r="M35" s="143"/>
    </row>
    <row r="36" spans="1:14" s="44" customFormat="1" ht="12" x14ac:dyDescent="0.25">
      <c r="A36" s="127" t="s">
        <v>137</v>
      </c>
      <c r="B36" s="10" t="s">
        <v>107</v>
      </c>
      <c r="C36" s="11" t="s">
        <v>108</v>
      </c>
      <c r="D36" s="10" t="s">
        <v>45</v>
      </c>
      <c r="E36" s="12">
        <v>59</v>
      </c>
      <c r="F36" s="62"/>
      <c r="G36" s="63"/>
      <c r="H36" s="64"/>
      <c r="I36" s="65"/>
      <c r="J36" s="117"/>
      <c r="K36" s="8">
        <f t="shared" si="2"/>
        <v>0</v>
      </c>
      <c r="M36" s="143"/>
    </row>
    <row r="37" spans="1:14" s="44" customFormat="1" ht="12" x14ac:dyDescent="0.25">
      <c r="A37" s="127" t="s">
        <v>138</v>
      </c>
      <c r="B37" s="145" t="s">
        <v>109</v>
      </c>
      <c r="C37" s="148" t="s">
        <v>110</v>
      </c>
      <c r="D37" s="147" t="s">
        <v>45</v>
      </c>
      <c r="E37" s="12">
        <v>10</v>
      </c>
      <c r="F37" s="62"/>
      <c r="G37" s="63"/>
      <c r="H37" s="64"/>
      <c r="I37" s="65"/>
      <c r="J37" s="117"/>
      <c r="K37" s="8">
        <f t="shared" si="2"/>
        <v>0</v>
      </c>
      <c r="M37" s="143"/>
    </row>
    <row r="38" spans="1:14" s="44" customFormat="1" ht="12" x14ac:dyDescent="0.25">
      <c r="A38" s="127" t="s">
        <v>139</v>
      </c>
      <c r="B38" s="145" t="s">
        <v>111</v>
      </c>
      <c r="C38" s="148" t="s">
        <v>115</v>
      </c>
      <c r="D38" s="147" t="s">
        <v>45</v>
      </c>
      <c r="E38" s="12">
        <v>1</v>
      </c>
      <c r="F38" s="62"/>
      <c r="G38" s="63"/>
      <c r="H38" s="64"/>
      <c r="I38" s="65"/>
      <c r="J38" s="117"/>
      <c r="K38" s="8">
        <f t="shared" si="2"/>
        <v>0</v>
      </c>
      <c r="M38" s="143"/>
    </row>
    <row r="39" spans="1:14" s="44" customFormat="1" ht="12" x14ac:dyDescent="0.25">
      <c r="A39" s="127" t="s">
        <v>140</v>
      </c>
      <c r="B39" s="118">
        <v>926111111</v>
      </c>
      <c r="C39" s="148" t="s">
        <v>116</v>
      </c>
      <c r="D39" s="147" t="s">
        <v>45</v>
      </c>
      <c r="E39" s="12">
        <v>4</v>
      </c>
      <c r="F39" s="62"/>
      <c r="G39" s="63"/>
      <c r="H39" s="64"/>
      <c r="I39" s="65"/>
      <c r="J39" s="119"/>
      <c r="K39" s="8">
        <f t="shared" si="2"/>
        <v>0</v>
      </c>
      <c r="M39" s="141"/>
      <c r="N39" s="72"/>
    </row>
    <row r="40" spans="1:14" s="138" customFormat="1" ht="12" x14ac:dyDescent="0.25">
      <c r="A40" s="127" t="s">
        <v>141</v>
      </c>
      <c r="B40" s="133" t="s">
        <v>124</v>
      </c>
      <c r="C40" s="149" t="s">
        <v>125</v>
      </c>
      <c r="D40" s="133" t="s">
        <v>45</v>
      </c>
      <c r="E40" s="134">
        <v>11</v>
      </c>
      <c r="F40" s="135"/>
      <c r="G40" s="136"/>
      <c r="H40" s="135"/>
      <c r="I40" s="136"/>
      <c r="J40" s="135"/>
      <c r="K40" s="137">
        <f t="shared" si="2"/>
        <v>0</v>
      </c>
      <c r="M40" s="139"/>
    </row>
    <row r="41" spans="1:14" s="138" customFormat="1" ht="12" x14ac:dyDescent="0.25">
      <c r="A41" s="127" t="s">
        <v>142</v>
      </c>
      <c r="B41" s="140">
        <v>926555555</v>
      </c>
      <c r="C41" s="149" t="s">
        <v>127</v>
      </c>
      <c r="D41" s="133" t="s">
        <v>45</v>
      </c>
      <c r="E41" s="134">
        <v>2</v>
      </c>
      <c r="F41" s="135"/>
      <c r="G41" s="136"/>
      <c r="H41" s="135"/>
      <c r="I41" s="136"/>
      <c r="J41" s="135"/>
      <c r="K41" s="137">
        <f t="shared" si="2"/>
        <v>0</v>
      </c>
      <c r="M41" s="139"/>
    </row>
    <row r="42" spans="1:14" s="44" customFormat="1" ht="15.75" customHeight="1" x14ac:dyDescent="0.25">
      <c r="A42" s="127" t="s">
        <v>143</v>
      </c>
      <c r="B42" s="146" t="s">
        <v>68</v>
      </c>
      <c r="C42" s="60" t="s">
        <v>69</v>
      </c>
      <c r="D42" s="19" t="s">
        <v>70</v>
      </c>
      <c r="E42" s="12">
        <v>7858</v>
      </c>
      <c r="F42" s="13"/>
      <c r="G42" s="14"/>
      <c r="H42" s="15"/>
      <c r="I42" s="16"/>
      <c r="J42" s="15"/>
      <c r="K42" s="8">
        <f>E42*J42</f>
        <v>0</v>
      </c>
      <c r="M42" s="141" t="s">
        <v>84</v>
      </c>
      <c r="N42" s="72"/>
    </row>
    <row r="43" spans="1:14" s="44" customFormat="1" ht="15.75" customHeight="1" x14ac:dyDescent="0.25">
      <c r="A43" s="127" t="s">
        <v>144</v>
      </c>
      <c r="B43" s="145" t="s">
        <v>71</v>
      </c>
      <c r="C43" s="148" t="s">
        <v>72</v>
      </c>
      <c r="D43" s="39" t="s">
        <v>47</v>
      </c>
      <c r="E43" s="40">
        <v>2420.6799999999998</v>
      </c>
      <c r="F43" s="41"/>
      <c r="G43" s="42"/>
      <c r="H43" s="41"/>
      <c r="I43" s="42"/>
      <c r="J43" s="43"/>
      <c r="K43" s="8">
        <f>E43*J43</f>
        <v>0</v>
      </c>
      <c r="M43" s="141" t="s">
        <v>112</v>
      </c>
      <c r="N43" s="72"/>
    </row>
    <row r="44" spans="1:14" s="44" customFormat="1" ht="24" customHeight="1" x14ac:dyDescent="0.25">
      <c r="A44" s="127" t="s">
        <v>145</v>
      </c>
      <c r="B44" s="145" t="s">
        <v>71</v>
      </c>
      <c r="C44" s="148" t="s">
        <v>156</v>
      </c>
      <c r="D44" s="39" t="s">
        <v>47</v>
      </c>
      <c r="E44" s="40">
        <v>120</v>
      </c>
      <c r="F44" s="41"/>
      <c r="G44" s="42"/>
      <c r="H44" s="41"/>
      <c r="I44" s="42"/>
      <c r="J44" s="43"/>
      <c r="K44" s="8">
        <f>E44*J44</f>
        <v>0</v>
      </c>
      <c r="M44" s="141" t="s">
        <v>113</v>
      </c>
      <c r="N44" s="72"/>
    </row>
    <row r="45" spans="1:14" s="44" customFormat="1" ht="14.25" customHeight="1" x14ac:dyDescent="0.25">
      <c r="A45" s="127" t="s">
        <v>146</v>
      </c>
      <c r="B45" s="145" t="s">
        <v>73</v>
      </c>
      <c r="C45" s="148" t="s">
        <v>157</v>
      </c>
      <c r="D45" s="39" t="s">
        <v>47</v>
      </c>
      <c r="E45" s="40">
        <v>6365</v>
      </c>
      <c r="F45" s="41"/>
      <c r="G45" s="42"/>
      <c r="H45" s="41"/>
      <c r="I45" s="42"/>
      <c r="J45" s="43"/>
      <c r="K45" s="8">
        <f t="shared" ref="K45:K47" si="3">E45*J45</f>
        <v>0</v>
      </c>
      <c r="M45" s="141" t="s">
        <v>103</v>
      </c>
      <c r="N45" s="72"/>
    </row>
    <row r="46" spans="1:14" s="44" customFormat="1" ht="14.25" customHeight="1" x14ac:dyDescent="0.25">
      <c r="A46" s="127" t="s">
        <v>147</v>
      </c>
      <c r="B46" s="145" t="s">
        <v>74</v>
      </c>
      <c r="C46" s="148" t="s">
        <v>75</v>
      </c>
      <c r="D46" s="39" t="s">
        <v>47</v>
      </c>
      <c r="E46" s="40">
        <f>E45*35</f>
        <v>222775</v>
      </c>
      <c r="F46" s="41"/>
      <c r="G46" s="42"/>
      <c r="H46" s="41"/>
      <c r="I46" s="42"/>
      <c r="J46" s="43"/>
      <c r="K46" s="8">
        <f t="shared" si="3"/>
        <v>0</v>
      </c>
      <c r="M46" s="141" t="s">
        <v>104</v>
      </c>
      <c r="N46" s="72"/>
    </row>
    <row r="47" spans="1:14" s="44" customFormat="1" ht="14.25" customHeight="1" x14ac:dyDescent="0.25">
      <c r="A47" s="127" t="s">
        <v>148</v>
      </c>
      <c r="B47" s="10" t="s">
        <v>76</v>
      </c>
      <c r="C47" s="11" t="s">
        <v>77</v>
      </c>
      <c r="D47" s="39" t="s">
        <v>47</v>
      </c>
      <c r="E47" s="40">
        <v>3484</v>
      </c>
      <c r="F47" s="41"/>
      <c r="G47" s="42"/>
      <c r="H47" s="41"/>
      <c r="I47" s="42"/>
      <c r="J47" s="43"/>
      <c r="K47" s="8">
        <f t="shared" si="3"/>
        <v>0</v>
      </c>
      <c r="M47" s="141" t="s">
        <v>85</v>
      </c>
      <c r="N47" s="72"/>
    </row>
    <row r="48" spans="1:14" s="44" customFormat="1" ht="14.25" customHeight="1" x14ac:dyDescent="0.25">
      <c r="A48" s="127" t="s">
        <v>123</v>
      </c>
      <c r="B48" s="10" t="s">
        <v>78</v>
      </c>
      <c r="C48" s="11" t="s">
        <v>79</v>
      </c>
      <c r="D48" s="39" t="s">
        <v>47</v>
      </c>
      <c r="E48" s="40">
        <v>6365</v>
      </c>
      <c r="F48" s="41"/>
      <c r="G48" s="42"/>
      <c r="H48" s="41"/>
      <c r="I48" s="42"/>
      <c r="J48" s="43"/>
      <c r="K48" s="8">
        <f>E48*J48</f>
        <v>0</v>
      </c>
      <c r="M48" s="141"/>
      <c r="N48" s="72"/>
    </row>
    <row r="49" spans="1:14" s="44" customFormat="1" ht="14.25" customHeight="1" x14ac:dyDescent="0.25">
      <c r="A49" s="127" t="s">
        <v>126</v>
      </c>
      <c r="B49" s="124">
        <v>97279010</v>
      </c>
      <c r="C49" s="125" t="s">
        <v>119</v>
      </c>
      <c r="D49" s="39" t="s">
        <v>45</v>
      </c>
      <c r="E49" s="40">
        <v>104</v>
      </c>
      <c r="F49" s="41"/>
      <c r="G49" s="42"/>
      <c r="H49" s="41"/>
      <c r="I49" s="42"/>
      <c r="J49" s="43"/>
      <c r="K49" s="8">
        <f t="shared" ref="K49:K50" si="4">E49*J49</f>
        <v>0</v>
      </c>
      <c r="M49" s="141"/>
    </row>
    <row r="50" spans="1:14" s="44" customFormat="1" ht="14.25" customHeight="1" x14ac:dyDescent="0.25">
      <c r="A50" s="127" t="s">
        <v>149</v>
      </c>
      <c r="B50" s="124" t="s">
        <v>121</v>
      </c>
      <c r="C50" s="125" t="s">
        <v>122</v>
      </c>
      <c r="D50" s="39" t="s">
        <v>45</v>
      </c>
      <c r="E50" s="40">
        <v>75</v>
      </c>
      <c r="F50" s="41"/>
      <c r="G50" s="42"/>
      <c r="H50" s="41"/>
      <c r="I50" s="42"/>
      <c r="J50" s="43"/>
      <c r="K50" s="8">
        <f t="shared" si="4"/>
        <v>0</v>
      </c>
      <c r="M50" s="141"/>
    </row>
    <row r="51" spans="1:14" s="44" customFormat="1" ht="12" x14ac:dyDescent="0.25">
      <c r="A51" s="123"/>
      <c r="B51" s="41"/>
      <c r="C51" s="47"/>
      <c r="D51" s="41"/>
      <c r="E51" s="40"/>
      <c r="F51" s="41"/>
      <c r="G51" s="42"/>
      <c r="H51" s="41"/>
      <c r="I51" s="42"/>
      <c r="J51" s="43"/>
      <c r="K51" s="48"/>
      <c r="M51" s="141"/>
      <c r="N51" s="72"/>
    </row>
    <row r="52" spans="1:14" x14ac:dyDescent="0.25">
      <c r="A52" s="129"/>
      <c r="B52" s="29" t="s">
        <v>32</v>
      </c>
      <c r="C52" s="30" t="str">
        <f>C34</f>
        <v>Ostatní konstrukce a práce, bourání</v>
      </c>
      <c r="D52" s="31"/>
      <c r="E52" s="32"/>
      <c r="F52" s="33"/>
      <c r="G52" s="34"/>
      <c r="H52" s="35"/>
      <c r="I52" s="34"/>
      <c r="J52" s="36"/>
      <c r="K52" s="37">
        <f>SUM(K35:K51)</f>
        <v>0</v>
      </c>
      <c r="N52" s="120"/>
    </row>
    <row r="53" spans="1:14" x14ac:dyDescent="0.25">
      <c r="A53" s="126" t="s">
        <v>27</v>
      </c>
      <c r="B53" s="61" t="s">
        <v>96</v>
      </c>
      <c r="C53" s="2" t="s">
        <v>35</v>
      </c>
      <c r="D53" s="3"/>
      <c r="E53" s="4"/>
      <c r="F53" s="5"/>
      <c r="G53" s="6"/>
      <c r="H53" s="3"/>
      <c r="I53" s="7"/>
      <c r="J53" s="3"/>
      <c r="K53" s="38"/>
      <c r="N53" s="120"/>
    </row>
    <row r="54" spans="1:14" x14ac:dyDescent="0.25">
      <c r="A54" s="123">
        <v>33</v>
      </c>
      <c r="B54" s="46" t="s">
        <v>95</v>
      </c>
      <c r="C54" s="60" t="s">
        <v>94</v>
      </c>
      <c r="D54" s="39" t="s">
        <v>47</v>
      </c>
      <c r="E54" s="40">
        <v>6365</v>
      </c>
      <c r="F54" s="13"/>
      <c r="G54" s="14"/>
      <c r="H54" s="15"/>
      <c r="I54" s="16"/>
      <c r="J54" s="15"/>
      <c r="K54" s="8">
        <f>E54*J54</f>
        <v>0</v>
      </c>
      <c r="N54" s="120"/>
    </row>
    <row r="55" spans="1:14" x14ac:dyDescent="0.25">
      <c r="A55" s="123">
        <v>34</v>
      </c>
      <c r="B55" s="39" t="s">
        <v>93</v>
      </c>
      <c r="C55" s="47" t="s">
        <v>92</v>
      </c>
      <c r="D55" s="39" t="s">
        <v>47</v>
      </c>
      <c r="E55" s="40">
        <v>412</v>
      </c>
      <c r="F55" s="41"/>
      <c r="G55" s="42"/>
      <c r="H55" s="41"/>
      <c r="I55" s="42"/>
      <c r="J55" s="43"/>
      <c r="K55" s="8">
        <f>E55*J55</f>
        <v>0</v>
      </c>
      <c r="M55" s="141" t="s">
        <v>114</v>
      </c>
    </row>
    <row r="56" spans="1:14" x14ac:dyDescent="0.25">
      <c r="A56" s="123">
        <v>35</v>
      </c>
      <c r="B56" s="59" t="s">
        <v>91</v>
      </c>
      <c r="C56" s="47" t="s">
        <v>90</v>
      </c>
      <c r="D56" s="39" t="s">
        <v>47</v>
      </c>
      <c r="E56" s="40">
        <v>120</v>
      </c>
      <c r="F56" s="41"/>
      <c r="G56" s="42"/>
      <c r="H56" s="41"/>
      <c r="I56" s="42"/>
      <c r="J56" s="43"/>
      <c r="K56" s="8">
        <f>E56*J56</f>
        <v>0</v>
      </c>
      <c r="M56" s="141" t="s">
        <v>97</v>
      </c>
    </row>
    <row r="57" spans="1:14" x14ac:dyDescent="0.25">
      <c r="A57" s="123">
        <v>36</v>
      </c>
      <c r="B57" s="59" t="s">
        <v>89</v>
      </c>
      <c r="C57" s="47" t="s">
        <v>88</v>
      </c>
      <c r="D57" s="39" t="s">
        <v>47</v>
      </c>
      <c r="E57" s="47">
        <v>16.84</v>
      </c>
      <c r="F57" s="41"/>
      <c r="G57" s="42"/>
      <c r="H57" s="41"/>
      <c r="I57" s="42"/>
      <c r="J57" s="43"/>
      <c r="K57" s="8">
        <f>E57*J57</f>
        <v>0</v>
      </c>
      <c r="M57" s="141" t="s">
        <v>98</v>
      </c>
    </row>
    <row r="58" spans="1:14" x14ac:dyDescent="0.25">
      <c r="A58" s="123">
        <v>37</v>
      </c>
      <c r="B58" s="59" t="s">
        <v>87</v>
      </c>
      <c r="C58" s="47" t="s">
        <v>101</v>
      </c>
      <c r="D58" s="39" t="s">
        <v>47</v>
      </c>
      <c r="E58" s="47">
        <v>22.45</v>
      </c>
      <c r="F58" s="41"/>
      <c r="G58" s="42"/>
      <c r="H58" s="41"/>
      <c r="I58" s="42"/>
      <c r="J58" s="43"/>
      <c r="K58" s="8">
        <f>E58*J58</f>
        <v>0</v>
      </c>
      <c r="M58" s="141" t="s">
        <v>99</v>
      </c>
    </row>
    <row r="59" spans="1:14" x14ac:dyDescent="0.25">
      <c r="A59" s="128"/>
      <c r="B59" s="58"/>
      <c r="C59" s="25"/>
      <c r="D59" s="24"/>
      <c r="E59" s="25"/>
      <c r="F59" s="24"/>
      <c r="G59" s="27"/>
      <c r="H59" s="24"/>
      <c r="I59" s="27"/>
      <c r="J59" s="45"/>
      <c r="K59" s="28"/>
    </row>
    <row r="60" spans="1:14" ht="15.75" thickBot="1" x14ac:dyDescent="0.3">
      <c r="A60" s="130"/>
      <c r="B60" s="49" t="s">
        <v>86</v>
      </c>
      <c r="C60" s="50" t="str">
        <f>C53</f>
        <v>Poplatky za skládky</v>
      </c>
      <c r="D60" s="51"/>
      <c r="E60" s="52"/>
      <c r="F60" s="53"/>
      <c r="G60" s="54"/>
      <c r="H60" s="55"/>
      <c r="I60" s="54"/>
      <c r="J60" s="56"/>
      <c r="K60" s="57">
        <f>SUM(K54:K59)</f>
        <v>0</v>
      </c>
    </row>
    <row r="61" spans="1:14" x14ac:dyDescent="0.25">
      <c r="A61" s="131"/>
    </row>
    <row r="62" spans="1:14" x14ac:dyDescent="0.25">
      <c r="A62" s="131"/>
    </row>
    <row r="63" spans="1:14" x14ac:dyDescent="0.25">
      <c r="A63" s="132"/>
      <c r="G63" s="72"/>
      <c r="M63" s="144"/>
    </row>
    <row r="64" spans="1:14" x14ac:dyDescent="0.25">
      <c r="A64" s="132"/>
      <c r="G64" s="72"/>
      <c r="M64" s="144"/>
    </row>
    <row r="65" spans="1:13" x14ac:dyDescent="0.25">
      <c r="A65" s="132"/>
      <c r="G65" s="72"/>
      <c r="M65" s="144"/>
    </row>
    <row r="66" spans="1:13" x14ac:dyDescent="0.25">
      <c r="A66" s="132"/>
      <c r="G66" s="72"/>
      <c r="M66" s="144"/>
    </row>
    <row r="67" spans="1:13" x14ac:dyDescent="0.25">
      <c r="A67" s="132"/>
      <c r="G67" s="72"/>
      <c r="M67" s="144"/>
    </row>
    <row r="68" spans="1:13" x14ac:dyDescent="0.25">
      <c r="A68" s="132"/>
      <c r="G68" s="72"/>
      <c r="M68" s="144"/>
    </row>
    <row r="69" spans="1:13" x14ac:dyDescent="0.25">
      <c r="A69" s="132"/>
      <c r="G69" s="72"/>
      <c r="M69" s="144"/>
    </row>
    <row r="70" spans="1:13" ht="15.75" customHeight="1" x14ac:dyDescent="0.25">
      <c r="A70" s="132"/>
      <c r="G70" s="72"/>
      <c r="M70" s="144"/>
    </row>
    <row r="71" spans="1:13" x14ac:dyDescent="0.25">
      <c r="A71" s="132"/>
      <c r="G71" s="72"/>
      <c r="M71" s="144"/>
    </row>
    <row r="72" spans="1:13" x14ac:dyDescent="0.25">
      <c r="A72" s="132"/>
      <c r="G72" s="72"/>
      <c r="M72" s="144"/>
    </row>
    <row r="73" spans="1:13" s="44" customFormat="1" ht="12" x14ac:dyDescent="0.25">
      <c r="A73" s="118"/>
      <c r="M73" s="143"/>
    </row>
    <row r="74" spans="1:13" s="44" customFormat="1" ht="12" x14ac:dyDescent="0.25">
      <c r="M74" s="143"/>
    </row>
    <row r="75" spans="1:13" x14ac:dyDescent="0.25">
      <c r="G75" s="72"/>
      <c r="M75" s="144"/>
    </row>
    <row r="76" spans="1:13" x14ac:dyDescent="0.25">
      <c r="G76" s="72"/>
      <c r="M76" s="144"/>
    </row>
    <row r="77" spans="1:13" x14ac:dyDescent="0.25">
      <c r="G77" s="72"/>
      <c r="M77" s="144"/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2014-09-22T10:23:03Z</dcterms:modified>
</cp:coreProperties>
</file>